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1" sheetId="5" r:id="rId1"/>
    <sheet name="2" sheetId="6" r:id="rId2"/>
    <sheet name="3" sheetId="7" r:id="rId3"/>
    <sheet name="4" sheetId="10" r:id="rId4"/>
    <sheet name="5" sheetId="11" r:id="rId5"/>
    <sheet name="6" sheetId="14" r:id="rId6"/>
    <sheet name="7" sheetId="12" r:id="rId7"/>
    <sheet name="8" sheetId="13" r:id="rId8"/>
  </sheets>
  <definedNames>
    <definedName name="Eksponaty_w_kolekcjach_muzealnych">#REF!</definedName>
    <definedName name="Ekspozycje_w_Polsce">'8'!$A$1</definedName>
    <definedName name="Galerie">'4'!$A$1</definedName>
    <definedName name="Kina_stałe">'4'!$A$1</definedName>
    <definedName name="Mapa_1._Galerie_sztuki_wg_województw_w_2021_r.">'1'!$A$1</definedName>
    <definedName name="Mapa_1._Kina_stałe_wg_województw_w_2021_r.">'1'!$A$1</definedName>
    <definedName name="Mapa_1._Muzea_i_oddziały_muzealne_w_2021_r.">'1'!$A$1</definedName>
    <definedName name="Muzea_i_oddziały_muzealne">#REF!</definedName>
    <definedName name="Tablica_1._Kapitał_podstawowy">#REF!</definedName>
    <definedName name="Wykres_1._Muzea_wg_rodzajów">'2'!$A$1</definedName>
    <definedName name="Wykres_1._Struktura_podmiotów_z_kapitałem_zagranicznym_według_wybranych_zmiennych_i_klas_wielkości_w_2020_r.">#REF!</definedName>
    <definedName name="Wykres_1._Widzowie_w_kinach_stałych_wg_liczby_sal_projekcyjnych">'2'!$A$1</definedName>
    <definedName name="Wykres_1._Zbiory_własne_galerii_państwowych_i_samorządowych">'2'!$A$1</definedName>
    <definedName name="Wykres_2._Seanse_w_kinach_stałych_wg_liczby_sal_projekcyjnych">'3'!$A$1</definedName>
    <definedName name="Wykres_2._Struktura_kapitału_podstawowego_według_rodzaju_oraz_liczby_pracujących_w_2020_r.">#REF!</definedName>
    <definedName name="Wykres_2._Wystawy">'3'!$A$1</definedName>
    <definedName name="Wykres_2._Wystawy_wg_rodzajów">'3'!$A$1</definedName>
    <definedName name="Wykres_3._Kina_stałe_wg_liczby_sal_projekcyjnych">#REF!</definedName>
    <definedName name="Wykres_3._Wystawy_czasowe">#REF!</definedName>
    <definedName name="Wykres_4._Filmy_pełnometrażowe_wg_rodzajów">#REF!</definedName>
    <definedName name="Wystawy">'6'!$A$1</definedName>
    <definedName name="Wystawy_czasowe">'5'!$A$1</definedName>
    <definedName name="Wystawy_stałe">'4'!$A$1</definedName>
    <definedName name="Wystawy_w_Polsce">'7'!$A$1</definedName>
    <definedName name="Zwiedzający">'7'!$A$1</definedName>
  </definedNames>
  <calcPr calcId="152511"/>
</workbook>
</file>

<file path=xl/sharedStrings.xml><?xml version="1.0" encoding="utf-8"?>
<sst xmlns="http://schemas.openxmlformats.org/spreadsheetml/2006/main" count="50" uniqueCount="47">
  <si>
    <t>Stan w dniu 31 grudnia</t>
  </si>
  <si>
    <t>Wyszczególnienie</t>
  </si>
  <si>
    <t>Dolnośląskie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</si>
  <si>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</si>
  <si>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</si>
  <si>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</si>
  <si>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</si>
  <si>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</si>
  <si>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</si>
  <si>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</si>
  <si>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</si>
  <si>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</si>
  <si>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</si>
  <si>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</si>
  <si>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</si>
  <si>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</si>
  <si>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galerie sztuki</t>
  </si>
  <si>
    <t>Wykres 1. Zbiory własne galerii państwowych i samorządowych</t>
  </si>
  <si>
    <t>zbiory</t>
  </si>
  <si>
    <t>malarstwo</t>
  </si>
  <si>
    <t>rzeźba</t>
  </si>
  <si>
    <t>grafika</t>
  </si>
  <si>
    <t>rysunek</t>
  </si>
  <si>
    <t>tkanina</t>
  </si>
  <si>
    <t>szkło i ceramika</t>
  </si>
  <si>
    <t>fotografia</t>
  </si>
  <si>
    <t>"nowe media"(elektroniczne)</t>
  </si>
  <si>
    <t>filmy o sztuce</t>
  </si>
  <si>
    <t>Wykres 2. Wystawy</t>
  </si>
  <si>
    <t>wystawy</t>
  </si>
  <si>
    <t>krajowe</t>
  </si>
  <si>
    <t>miedzynarodowe</t>
  </si>
  <si>
    <t>zagraniczne</t>
  </si>
  <si>
    <t>wystawy za granicą</t>
  </si>
  <si>
    <t>Galerie</t>
  </si>
  <si>
    <t>galerie</t>
  </si>
  <si>
    <t>Zwiedzający</t>
  </si>
  <si>
    <t>Wystawy w Polsce</t>
  </si>
  <si>
    <t>wystawy w Polsce</t>
  </si>
  <si>
    <t>Ekspozycje w Polsce</t>
  </si>
  <si>
    <t>ekspozycje w Polsce</t>
  </si>
  <si>
    <t>Wystawy</t>
  </si>
  <si>
    <t>Kujawsko-pomorskie</t>
  </si>
  <si>
    <t>Warmińsko-mazurskie</t>
  </si>
  <si>
    <t>Mapa 1. Galerie sztuki wg województw w 2022 r.</t>
  </si>
  <si>
    <t>zwiedzający w mln</t>
  </si>
  <si>
    <t>liczba zwiedzających na 1 galerię
(bez zwiedzających wystawy plenerowe)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</si>
</sst>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[$-10409]0;\(0\);&quot;-&quot;"/>
    <numFmt numFmtId="166" formatCode="[$-10409]0;\(0\)"/>
    <numFmt numFmtId="167" formatCode="0.0000"/>
    <numFmt numFmtId="168" formatCode="[$-10409]0.0;\(0.0\);&quot;-&quot;"/>
    <numFmt numFmtId="177" formatCode="General"/>
    <numFmt numFmtId="178" formatCode="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Segoe UI"/>
      <family val="2"/>
    </font>
    <font>
      <sz val="10"/>
      <color rgb="FF000000"/>
      <name val="Segoe UI"/>
      <family val="2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>
        <color theme="1"/>
      </left>
      <right style="thin"/>
      <top style="medium"/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/>
    </border>
    <border>
      <left style="thin">
        <color theme="1"/>
      </left>
      <right style="thin">
        <color theme="1"/>
      </right>
      <top style="medium"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1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/>
    <xf numFmtId="164" fontId="2" fillId="0" borderId="0" xfId="0" applyNumberFormat="1" applyFont="1"/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165" fontId="5" fillId="0" borderId="6" xfId="0" applyNumberFormat="1" applyFont="1" applyFill="1" applyBorder="1" applyAlignment="1">
      <alignment horizontal="right" vertical="top" wrapText="1" readingOrder="1"/>
    </xf>
    <xf numFmtId="0" fontId="7" fillId="0" borderId="6" xfId="0" applyNumberFormat="1" applyFont="1" applyFill="1" applyBorder="1" applyAlignment="1">
      <alignment vertical="top" wrapText="1" readingOrder="1"/>
    </xf>
    <xf numFmtId="165" fontId="5" fillId="0" borderId="6" xfId="0" applyNumberFormat="1" applyFont="1" applyFill="1" applyBorder="1" applyAlignment="1">
      <alignment vertical="top" wrapText="1" readingOrder="1"/>
    </xf>
    <xf numFmtId="166" fontId="5" fillId="0" borderId="6" xfId="0" applyNumberFormat="1" applyFont="1" applyFill="1" applyBorder="1" applyAlignment="1">
      <alignment vertical="top" wrapText="1" readingOrder="1"/>
    </xf>
    <xf numFmtId="0" fontId="0" fillId="0" borderId="7" xfId="0" applyNumberFormat="1" applyBorder="1"/>
    <xf numFmtId="1" fontId="0" fillId="0" borderId="0" xfId="0" applyNumberFormat="1"/>
    <xf numFmtId="1" fontId="0" fillId="0" borderId="3" xfId="0" applyNumberFormat="1" applyBorder="1"/>
    <xf numFmtId="165" fontId="6" fillId="0" borderId="8" xfId="0" applyNumberFormat="1" applyFont="1" applyFill="1" applyBorder="1" applyAlignment="1">
      <alignment horizontal="right" vertical="top" wrapText="1" readingOrder="1"/>
    </xf>
    <xf numFmtId="165" fontId="6" fillId="0" borderId="3" xfId="0" applyNumberFormat="1" applyFont="1" applyFill="1" applyBorder="1" applyAlignment="1">
      <alignment horizontal="right" vertical="top" wrapText="1" readingOrder="1"/>
    </xf>
    <xf numFmtId="0" fontId="0" fillId="0" borderId="0" xfId="0" applyFill="1" applyBorder="1"/>
    <xf numFmtId="1" fontId="0" fillId="0" borderId="0" xfId="0" applyNumberFormat="1" applyBorder="1"/>
    <xf numFmtId="165" fontId="0" fillId="0" borderId="0" xfId="0" applyNumberFormat="1"/>
    <xf numFmtId="167" fontId="0" fillId="0" borderId="0" xfId="0" applyNumberFormat="1"/>
    <xf numFmtId="2" fontId="0" fillId="0" borderId="0" xfId="0" applyNumberFormat="1"/>
    <xf numFmtId="165" fontId="5" fillId="0" borderId="9" xfId="0" applyNumberFormat="1" applyFont="1" applyFill="1" applyBorder="1" applyAlignment="1">
      <alignment vertical="top" wrapText="1" readingOrder="1"/>
    </xf>
    <xf numFmtId="165" fontId="5" fillId="0" borderId="10" xfId="0" applyNumberFormat="1" applyFont="1" applyFill="1" applyBorder="1" applyAlignment="1">
      <alignment vertical="top" wrapText="1" readingOrder="1"/>
    </xf>
    <xf numFmtId="166" fontId="5" fillId="0" borderId="11" xfId="0" applyNumberFormat="1" applyFont="1" applyFill="1" applyBorder="1" applyAlignment="1">
      <alignment vertical="top" wrapText="1" readingOrder="1"/>
    </xf>
    <xf numFmtId="0" fontId="8" fillId="0" borderId="0" xfId="0" applyFont="1"/>
    <xf numFmtId="165" fontId="4" fillId="0" borderId="3" xfId="0" applyNumberFormat="1" applyFont="1" applyFill="1" applyBorder="1" applyAlignment="1">
      <alignment horizontal="right" vertical="top" wrapText="1" readingOrder="1"/>
    </xf>
    <xf numFmtId="168" fontId="5" fillId="0" borderId="6" xfId="0" applyNumberFormat="1" applyFont="1" applyFill="1" applyBorder="1" applyAlignment="1">
      <alignment vertical="top" wrapText="1" readingOrder="1"/>
    </xf>
    <xf numFmtId="164" fontId="6" fillId="0" borderId="8" xfId="20" applyNumberFormat="1" applyFont="1" applyFill="1" applyBorder="1" applyAlignment="1">
      <alignment horizontal="right" vertical="top" wrapText="1" readingOrder="1"/>
    </xf>
    <xf numFmtId="164" fontId="6" fillId="0" borderId="3" xfId="20" applyNumberFormat="1" applyFont="1" applyFill="1" applyBorder="1" applyAlignment="1">
      <alignment horizontal="right" vertical="top" wrapText="1" readingOrder="1"/>
    </xf>
    <xf numFmtId="0" fontId="0" fillId="0" borderId="0" xfId="0" applyBorder="1"/>
    <xf numFmtId="168" fontId="6" fillId="0" borderId="0" xfId="0" applyNumberFormat="1" applyFont="1" applyFill="1" applyBorder="1" applyAlignment="1">
      <alignment horizontal="right" vertical="top" wrapText="1" readingOrder="1"/>
    </xf>
    <xf numFmtId="168" fontId="5" fillId="0" borderId="9" xfId="0" applyNumberFormat="1" applyFont="1" applyFill="1" applyBorder="1" applyAlignment="1">
      <alignment vertical="top" wrapText="1" readingOrder="1"/>
    </xf>
    <xf numFmtId="168" fontId="5" fillId="0" borderId="10" xfId="0" applyNumberFormat="1" applyFont="1" applyFill="1" applyBorder="1" applyAlignment="1">
      <alignment vertical="top" wrapText="1" readingOrder="1"/>
    </xf>
    <xf numFmtId="168" fontId="5" fillId="0" borderId="11" xfId="0" applyNumberFormat="1" applyFont="1" applyFill="1" applyBorder="1" applyAlignment="1">
      <alignment vertical="top" wrapText="1" readingOrder="1"/>
    </xf>
    <xf numFmtId="164" fontId="5" fillId="0" borderId="12" xfId="0" applyNumberFormat="1" applyFont="1" applyFill="1" applyBorder="1" applyAlignment="1">
      <alignment vertical="top" wrapText="1" readingOrder="1"/>
    </xf>
    <xf numFmtId="164" fontId="5" fillId="0" borderId="13" xfId="0" applyNumberFormat="1" applyFont="1" applyFill="1" applyBorder="1" applyAlignment="1">
      <alignment vertical="top" wrapText="1" readingOrder="1"/>
    </xf>
    <xf numFmtId="0" fontId="3" fillId="0" borderId="3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dxfs count="51">
    <dxf>
      <numFmt numFmtId="177" formatCode="General"/>
      <border>
        <left style="thin"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numFmt numFmtId="177" formatCode="General"/>
    </dxf>
    <dxf>
      <border>
        <bottom style="medium"/>
      </border>
    </dxf>
    <dxf>
      <alignment horizontal="general" vertical="center" textRotation="0" wrapText="1" shrinkToFit="1" readingOrder="0"/>
      <border>
        <left style="thin"/>
        <right style="thin"/>
        <top/>
        <bottom/>
      </border>
    </dxf>
    <dxf>
      <numFmt numFmtId="177" formatCode="General"/>
      <border>
        <left style="thin"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numFmt numFmtId="177" formatCode="General"/>
    </dxf>
    <dxf>
      <border>
        <bottom style="medium"/>
      </border>
    </dxf>
    <dxf>
      <alignment horizontal="general" vertical="center" textRotation="0" wrapText="1" shrinkToFit="1" readingOrder="0"/>
      <border>
        <left style="thin"/>
        <right style="thin"/>
        <top/>
        <bottom/>
      </border>
    </dxf>
    <dxf>
      <font>
        <i val="0"/>
        <sz val="9"/>
        <name val="Segoe UI"/>
        <color rgb="FF000000"/>
      </font>
      <numFmt numFmtId="165" formatCode="[$-10409]0;\(0\);&quot;-&quot;"/>
      <fill>
        <patternFill patternType="none"/>
      </fill>
      <alignment horizontal="general" vertical="top" textRotation="0" wrapText="1" shrinkToFit="1" readingOrder="1"/>
      <border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sz val="9"/>
        <name val="Segoe UI"/>
        <color rgb="FF000000"/>
      </font>
      <fill>
        <patternFill patternType="none"/>
      </fill>
      <alignment horizontal="general" vertical="top" textRotation="0" wrapText="1" shrinkToFit="1" readingOrder="1"/>
    </dxf>
    <dxf>
      <border>
        <bottom style="medium"/>
      </border>
    </dxf>
    <dxf>
      <alignment horizontal="general" vertical="center" textRotation="0" wrapText="1" shrinkToFit="1" readingOrder="0"/>
      <border>
        <left style="thin"/>
        <right style="thin"/>
        <top/>
        <bottom/>
      </border>
    </dxf>
    <dxf>
      <font>
        <i val="0"/>
        <sz val="9"/>
        <name val="Segoe UI"/>
        <color rgb="FF000000"/>
      </font>
      <numFmt numFmtId="168" formatCode="[$-10409]0.0;\(0.0\);&quot;-&quot;"/>
      <fill>
        <patternFill patternType="none"/>
      </fill>
      <alignment horizontal="general" vertical="top" textRotation="0" wrapText="1" shrinkToFit="1" readingOrder="1"/>
      <border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sz val="9"/>
        <name val="Segoe UI"/>
        <color rgb="FF000000"/>
      </font>
      <numFmt numFmtId="168" formatCode="[$-10409]0.0;\(0.0\);&quot;-&quot;"/>
      <fill>
        <patternFill patternType="none"/>
      </fill>
      <alignment horizontal="general" vertical="top" textRotation="0" wrapText="1" shrinkToFit="1" readingOrder="1"/>
    </dxf>
    <dxf>
      <border>
        <bottom style="medium"/>
      </border>
    </dxf>
    <dxf>
      <alignment horizontal="general" vertical="center" textRotation="0" wrapText="1" shrinkToFit="1" readingOrder="0"/>
      <border>
        <left style="thin"/>
        <right style="thin"/>
        <top/>
        <bottom/>
      </border>
    </dxf>
    <dxf>
      <font>
        <i val="0"/>
        <sz val="9"/>
        <name val="Segoe UI"/>
        <color rgb="FF000000"/>
      </font>
      <numFmt numFmtId="165" formatCode="[$-10409]0;\(0\);&quot;-&quot;"/>
      <fill>
        <patternFill patternType="none"/>
      </fill>
      <alignment horizontal="right" vertical="top" textRotation="0" wrapText="1" shrinkToFit="1" readingOrder="1"/>
      <border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sz val="9"/>
        <name val="Segoe UI"/>
        <color rgb="FF000000"/>
      </font>
      <fill>
        <patternFill patternType="none"/>
      </fill>
      <alignment horizontal="right" vertical="top" textRotation="0" wrapText="1" shrinkToFit="1" readingOrder="1"/>
    </dxf>
    <dxf>
      <border>
        <bottom style="medium"/>
      </border>
    </dxf>
    <dxf>
      <alignment horizontal="general" vertical="center" textRotation="0" wrapText="1" shrinkToFit="1" readingOrder="0"/>
      <border>
        <left style="thin"/>
        <right style="thin"/>
        <top/>
        <bottom/>
      </border>
    </dxf>
    <dxf>
      <numFmt numFmtId="164" formatCode="0.0%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 patternType="none"/>
      </fill>
      <border>
        <left style="thin"/>
        <right style="thin">
          <color theme="1"/>
        </right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medium"/>
      </border>
    </dxf>
    <dxf>
      <alignment horizontal="general" vertical="center" textRotation="0" wrapText="1" shrinkToFit="1" readingOrder="0"/>
      <border>
        <left style="thin"/>
        <right style="thin"/>
        <top/>
        <bottom/>
      </border>
    </dxf>
    <dxf>
      <font>
        <i val="0"/>
        <sz val="10"/>
        <name val="Segoe UI"/>
        <color rgb="FF000000"/>
      </font>
      <numFmt numFmtId="164" formatCode="0.0%"/>
      <fill>
        <patternFill patternType="none"/>
      </fill>
      <alignment horizontal="right" vertical="top" textRotation="0" wrapText="1" shrinkToFit="1" readingOrder="1"/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alignment horizontal="right" vertical="center" textRotation="0" wrapText="1" shrinkToFit="1" readingOrder="0"/>
    </dxf>
    <dxf>
      <border>
        <bottom style="medium"/>
      </border>
    </dxf>
    <dxf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numFmt numFmtId="178" formatCode="0"/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Calibri"/>
        <color rgb="FF000000"/>
      </font>
      <numFmt numFmtId="165" formatCode="[$-10409]0;\(0\);&quot;-&quot;"/>
      <fill>
        <patternFill patternType="none"/>
      </fill>
      <alignment horizontal="right" vertical="top" textRotation="0" wrapText="1" shrinkToFit="1" readingOrder="1"/>
      <border>
        <left style="thin"/>
        <right style="thin"/>
        <top style="thin"/>
        <bottom style="thin"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alignment horizontal="right" vertical="center" textRotation="0" wrapText="1" shrinkToFit="1" readingOrder="0"/>
    </dxf>
    <dxf>
      <border>
        <bottom style="medium"/>
      </border>
    </dxf>
    <dxf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ela25" displayName="Tabela25" ref="A3:C19" totalsRowShown="0" headerRowDxfId="50" dataDxfId="48" tableBorderDxfId="47" headerRowBorderDxfId="49" totalsRowBorderDxfId="46">
  <autoFilter ref="A3:C19"/>
  <tableColumns count="3">
    <tableColumn id="1" name="Wyszczególnienie" dataDxfId="45"/>
    <tableColumn id="2" name="galerie sztuki" dataDxfId="44"/>
    <tableColumn id="4" name="liczba zwiedzających na 1 galerię_x000A_(bez zwiedzających wystawy plenerowe)" dataDxfId="43"/>
  </tableColumns>
  <tableStyleInfo showFirstColumn="1" showLastColumn="0" showRowStripes="1" showColumnStripes="0"/>
</table>
</file>

<file path=xl/tables/table2.xml><?xml version="1.0" encoding="utf-8"?>
<table xmlns="http://schemas.openxmlformats.org/spreadsheetml/2006/main" id="5" name="Tabela26" displayName="Tabela26" ref="A2:B11" totalsRowShown="0" headerRowDxfId="42" dataDxfId="40" tableBorderDxfId="39" headerRowBorderDxfId="41" totalsRowBorderDxfId="38">
  <autoFilter ref="A2:B11"/>
  <tableColumns count="2">
    <tableColumn id="1" name="Wyszczególnienie" dataDxfId="37"/>
    <tableColumn id="2" name="zbiory" dataDxfId="36"/>
  </tableColumns>
  <tableStyleInfo showFirstColumn="1" showLastColumn="0" showRowStripes="1" showColumnStripes="0"/>
</table>
</file>

<file path=xl/tables/table3.xml><?xml version="1.0" encoding="utf-8"?>
<table xmlns="http://schemas.openxmlformats.org/spreadsheetml/2006/main" id="6" name="Tabela37" displayName="Tabela37" ref="A2:B6" totalsRowShown="0" headerRowDxfId="35" tableBorderDxfId="33" headerRowBorderDxfId="34" totalsRowBorderDxfId="32">
  <autoFilter ref="A2:B6"/>
  <tableColumns count="2">
    <tableColumn id="1" name="Wyszczególnienie" dataDxfId="31"/>
    <tableColumn id="2" name="wystawy" dataDxfId="3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9" name="Tabela378910" displayName="Tabela378910" ref="A2:A3" totalsRowShown="0" headerRowDxfId="29" dataDxfId="27" tableBorderDxfId="26" headerRowBorderDxfId="28" totalsRowBorderDxfId="25">
  <autoFilter ref="A2:A3"/>
  <tableColumns count="1">
    <tableColumn id="2" name="galerie" dataDxfId="2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0" name="Tabela37891011" displayName="Tabela37891011" ref="A2:A3" totalsRowShown="0" headerRowDxfId="23" dataDxfId="21" tableBorderDxfId="20" headerRowBorderDxfId="22" totalsRowBorderDxfId="19">
  <autoFilter ref="A2:A3"/>
  <tableColumns count="1">
    <tableColumn id="2" name="zwiedzający w mln" dataDxfId="18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" name="Tabela37891011123" displayName="Tabela37891011123" ref="A2:A3" totalsRowShown="0" headerRowDxfId="17" dataDxfId="15" tableBorderDxfId="14" headerRowBorderDxfId="16" totalsRowBorderDxfId="13">
  <autoFilter ref="A2:A3"/>
  <tableColumns count="1">
    <tableColumn id="2" name="wystawy" dataDxfId="1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1" name="Tabela3789101112" displayName="Tabela3789101112" ref="A2:A3" totalsRowShown="0" headerRowDxfId="11" dataDxfId="9" tableBorderDxfId="8" headerRowBorderDxfId="10" totalsRowBorderDxfId="7">
  <autoFilter ref="A2:A3"/>
  <tableColumns count="1">
    <tableColumn id="2" name="wystawy w Polsce" dataDxfId="6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" name="Tabela37891011122" displayName="Tabela37891011122" ref="A2:A3" totalsRowShown="0" headerRowDxfId="5" dataDxfId="3" tableBorderDxfId="2" headerRowBorderDxfId="4" totalsRowBorderDxfId="1">
  <autoFilter ref="A2:A3"/>
  <tableColumns count="1">
    <tableColumn id="2" name="ekspozycje w Polsc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</sheetPr>
  <dimension ref="A1:F21"/>
  <sheetViews>
    <sheetView tabSelected="1" workbookViewId="0" topLeftCell="A1">
      <selection activeCell="C4" sqref="C4:C19"/>
    </sheetView>
  </sheetViews>
  <sheetFormatPr defaultColWidth="9.140625" defaultRowHeight="15"/>
  <cols>
    <col min="1" max="1" width="41.28125" style="0" bestFit="1" customWidth="1"/>
    <col min="2" max="2" width="15.00390625" style="0" bestFit="1" customWidth="1"/>
    <col min="3" max="3" width="32.421875" style="0" bestFit="1" customWidth="1"/>
    <col min="4" max="4" width="27.28125" style="0" customWidth="1"/>
  </cols>
  <sheetData>
    <row r="1" spans="1:2" ht="15">
      <c r="A1" s="1" t="s">
        <v>44</v>
      </c>
      <c r="B1" s="1"/>
    </row>
    <row r="2" ht="15">
      <c r="A2" t="s">
        <v>0</v>
      </c>
    </row>
    <row r="3" spans="1:6" ht="45">
      <c r="A3" s="9" t="s">
        <v>1</v>
      </c>
      <c r="B3" s="6" t="s">
        <v>16</v>
      </c>
      <c r="C3" s="41" t="s">
        <v>46</v>
      </c>
      <c r="D3" s="21"/>
      <c r="F3" s="17"/>
    </row>
    <row r="4" spans="1:6" ht="15">
      <c r="A4" s="6" t="s">
        <v>2</v>
      </c>
      <c r="B4" s="30">
        <v>19</v>
      </c>
      <c r="C4" s="18">
        <v>3587.684210526316</v>
      </c>
      <c r="D4" s="22"/>
      <c r="F4" s="17"/>
    </row>
    <row r="5" spans="1:6" ht="15">
      <c r="A5" s="6" t="s">
        <v>42</v>
      </c>
      <c r="B5" s="30">
        <v>13</v>
      </c>
      <c r="C5" s="18">
        <v>4682.2307692307695</v>
      </c>
      <c r="D5" s="22"/>
      <c r="F5" s="17"/>
    </row>
    <row r="6" spans="1:6" ht="15">
      <c r="A6" s="6" t="s">
        <v>3</v>
      </c>
      <c r="B6" s="30">
        <v>9</v>
      </c>
      <c r="C6" s="18">
        <v>5398.888888888889</v>
      </c>
      <c r="D6" s="22"/>
      <c r="F6" s="17"/>
    </row>
    <row r="7" spans="1:6" ht="15">
      <c r="A7" s="6" t="s">
        <v>4</v>
      </c>
      <c r="B7" s="30">
        <v>4</v>
      </c>
      <c r="C7" s="18">
        <v>2197.75</v>
      </c>
      <c r="D7" s="22"/>
      <c r="F7" s="17"/>
    </row>
    <row r="8" spans="1:6" ht="15">
      <c r="A8" s="6" t="s">
        <v>5</v>
      </c>
      <c r="B8" s="30">
        <v>37</v>
      </c>
      <c r="C8" s="18">
        <v>3651.189189189189</v>
      </c>
      <c r="D8" s="22"/>
      <c r="F8" s="17"/>
    </row>
    <row r="9" spans="1:6" ht="15">
      <c r="A9" s="6" t="s">
        <v>6</v>
      </c>
      <c r="B9" s="30">
        <v>58</v>
      </c>
      <c r="C9" s="18">
        <v>5556.4655172413795</v>
      </c>
      <c r="D9" s="22"/>
      <c r="F9" s="17"/>
    </row>
    <row r="10" spans="1:6" ht="15">
      <c r="A10" s="6" t="s">
        <v>7</v>
      </c>
      <c r="B10" s="30">
        <v>52</v>
      </c>
      <c r="C10" s="18">
        <v>8176.096153846154</v>
      </c>
      <c r="D10" s="22"/>
      <c r="F10" s="17"/>
    </row>
    <row r="11" spans="1:6" ht="15">
      <c r="A11" s="6" t="s">
        <v>8</v>
      </c>
      <c r="B11" s="30">
        <v>2</v>
      </c>
      <c r="C11" s="18">
        <v>7469</v>
      </c>
      <c r="D11" s="22"/>
      <c r="F11" s="17"/>
    </row>
    <row r="12" spans="1:6" ht="15">
      <c r="A12" s="6" t="s">
        <v>9</v>
      </c>
      <c r="B12" s="30">
        <v>6</v>
      </c>
      <c r="C12" s="18">
        <v>3524.3333333333335</v>
      </c>
      <c r="D12" s="22"/>
      <c r="F12" s="17"/>
    </row>
    <row r="13" spans="1:6" ht="15">
      <c r="A13" s="6" t="s">
        <v>10</v>
      </c>
      <c r="B13" s="30">
        <v>11</v>
      </c>
      <c r="C13" s="18">
        <v>2968.2727272727275</v>
      </c>
      <c r="D13" s="22"/>
      <c r="F13" s="17"/>
    </row>
    <row r="14" spans="1:6" ht="15">
      <c r="A14" s="6" t="s">
        <v>11</v>
      </c>
      <c r="B14" s="30">
        <v>19</v>
      </c>
      <c r="C14" s="18">
        <v>9186.631578947368</v>
      </c>
      <c r="D14" s="22"/>
      <c r="F14" s="17"/>
    </row>
    <row r="15" spans="1:6" ht="15">
      <c r="A15" s="6" t="s">
        <v>12</v>
      </c>
      <c r="B15" s="30">
        <v>34</v>
      </c>
      <c r="C15" s="18">
        <v>8117.617647058823</v>
      </c>
      <c r="D15" s="22"/>
      <c r="F15" s="17"/>
    </row>
    <row r="16" spans="1:6" ht="15">
      <c r="A16" s="6" t="s">
        <v>13</v>
      </c>
      <c r="B16" s="30">
        <v>9</v>
      </c>
      <c r="C16" s="18">
        <v>3449.3333333333335</v>
      </c>
      <c r="D16" s="22"/>
      <c r="F16" s="17"/>
    </row>
    <row r="17" spans="1:6" ht="15">
      <c r="A17" s="6" t="s">
        <v>43</v>
      </c>
      <c r="B17" s="30">
        <v>6</v>
      </c>
      <c r="C17" s="18">
        <v>12257.833333333334</v>
      </c>
      <c r="D17" s="22"/>
      <c r="F17" s="17"/>
    </row>
    <row r="18" spans="1:6" ht="15">
      <c r="A18" s="6" t="s">
        <v>14</v>
      </c>
      <c r="B18" s="30">
        <v>18</v>
      </c>
      <c r="C18" s="18">
        <v>3772.777777777778</v>
      </c>
      <c r="D18" s="22"/>
      <c r="F18" s="17"/>
    </row>
    <row r="19" spans="1:6" ht="15">
      <c r="A19" s="6" t="s">
        <v>15</v>
      </c>
      <c r="B19" s="30">
        <v>13</v>
      </c>
      <c r="C19" s="18">
        <v>2824.3076923076924</v>
      </c>
      <c r="D19" s="22"/>
      <c r="F19" s="17"/>
    </row>
    <row r="21" ht="15">
      <c r="B21">
        <f>SUM(Tabela25[galerie sztuki])</f>
        <v>310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</sheetPr>
  <dimension ref="A1:G12"/>
  <sheetViews>
    <sheetView workbookViewId="0" topLeftCell="A1">
      <selection activeCell="E14" sqref="E14"/>
    </sheetView>
  </sheetViews>
  <sheetFormatPr defaultColWidth="9.140625" defaultRowHeight="15"/>
  <cols>
    <col min="1" max="1" width="28.28125" style="0" customWidth="1"/>
    <col min="2" max="2" width="11.140625" style="0" customWidth="1"/>
  </cols>
  <sheetData>
    <row r="1" spans="1:5" ht="15">
      <c r="A1" s="7" t="s">
        <v>17</v>
      </c>
      <c r="B1" s="1"/>
      <c r="E1" s="29"/>
    </row>
    <row r="2" spans="1:7" ht="15.75" thickBot="1">
      <c r="A2" s="2" t="s">
        <v>1</v>
      </c>
      <c r="B2" s="3" t="s">
        <v>18</v>
      </c>
      <c r="G2" s="34"/>
    </row>
    <row r="3" spans="1:7" ht="15">
      <c r="A3" s="10" t="s">
        <v>19</v>
      </c>
      <c r="B3" s="32">
        <v>0.402</v>
      </c>
      <c r="D3" s="24">
        <f aca="true" t="shared" si="0" ref="D3:D10">$E3/$E$12*100</f>
        <v>40.21297105431483</v>
      </c>
      <c r="E3" s="19">
        <v>446368</v>
      </c>
      <c r="G3" s="35"/>
    </row>
    <row r="4" spans="1:7" ht="15">
      <c r="A4" s="10" t="s">
        <v>20</v>
      </c>
      <c r="B4" s="33">
        <v>0.004</v>
      </c>
      <c r="D4" s="24">
        <f t="shared" si="0"/>
        <v>0.3559427392546013</v>
      </c>
      <c r="E4" s="20">
        <v>3951</v>
      </c>
      <c r="G4" s="35"/>
    </row>
    <row r="5" spans="1:7" ht="15">
      <c r="A5" s="10" t="s">
        <v>21</v>
      </c>
      <c r="B5" s="33">
        <v>0.199</v>
      </c>
      <c r="D5" s="24">
        <f t="shared" si="0"/>
        <v>19.856307600832427</v>
      </c>
      <c r="E5" s="20">
        <v>220407</v>
      </c>
      <c r="G5" s="35"/>
    </row>
    <row r="6" spans="1:7" ht="15">
      <c r="A6" s="10" t="s">
        <v>22</v>
      </c>
      <c r="B6" s="33">
        <v>0.022</v>
      </c>
      <c r="D6" s="24">
        <f t="shared" si="0"/>
        <v>2.2460158016594445</v>
      </c>
      <c r="E6" s="20">
        <v>24931</v>
      </c>
      <c r="G6" s="35"/>
    </row>
    <row r="7" spans="1:7" ht="15">
      <c r="A7" s="10" t="s">
        <v>23</v>
      </c>
      <c r="B7" s="33">
        <v>0.001</v>
      </c>
      <c r="D7" s="24">
        <f t="shared" si="0"/>
        <v>0.07477410113422402</v>
      </c>
      <c r="E7" s="20">
        <v>830</v>
      </c>
      <c r="G7" s="35"/>
    </row>
    <row r="8" spans="1:7" ht="15">
      <c r="A8" s="11" t="s">
        <v>24</v>
      </c>
      <c r="B8" s="33">
        <v>0.001</v>
      </c>
      <c r="D8" s="24">
        <f t="shared" si="0"/>
        <v>0.15324186268592174</v>
      </c>
      <c r="E8" s="20">
        <v>1701</v>
      </c>
      <c r="G8" s="35"/>
    </row>
    <row r="9" spans="1:7" ht="15">
      <c r="A9" s="10" t="s">
        <v>25</v>
      </c>
      <c r="B9" s="33">
        <v>0.09</v>
      </c>
      <c r="D9" s="24">
        <f t="shared" si="0"/>
        <v>8.979108296321654</v>
      </c>
      <c r="E9" s="20">
        <v>99669</v>
      </c>
      <c r="G9" s="35"/>
    </row>
    <row r="10" spans="1:7" ht="15">
      <c r="A10" s="11" t="s">
        <v>26</v>
      </c>
      <c r="B10" s="33">
        <v>0.278</v>
      </c>
      <c r="D10" s="24">
        <f t="shared" si="0"/>
        <v>27.836145620309726</v>
      </c>
      <c r="E10" s="20">
        <v>308984</v>
      </c>
      <c r="G10" s="35"/>
    </row>
    <row r="11" spans="1:7" ht="15">
      <c r="A11" s="10" t="s">
        <v>27</v>
      </c>
      <c r="B11" s="33">
        <v>0.003</v>
      </c>
      <c r="D11" s="24">
        <f aca="true" t="shared" si="1" ref="D11">$E11/$E$12*100</f>
        <v>0.2854929234871758</v>
      </c>
      <c r="E11" s="20">
        <v>3169</v>
      </c>
      <c r="G11" s="35"/>
    </row>
    <row r="12" spans="5:7" ht="15">
      <c r="E12" s="23">
        <f>SUM(E3:E11)</f>
        <v>1110010</v>
      </c>
      <c r="G12" s="34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</sheetPr>
  <dimension ref="A1:G7"/>
  <sheetViews>
    <sheetView workbookViewId="0" topLeftCell="A4">
      <selection activeCell="E13" sqref="E13"/>
    </sheetView>
  </sheetViews>
  <sheetFormatPr defaultColWidth="9.140625" defaultRowHeight="15"/>
  <cols>
    <col min="1" max="1" width="30.57421875" style="0" bestFit="1" customWidth="1"/>
    <col min="2" max="2" width="11.00390625" style="0" bestFit="1" customWidth="1"/>
    <col min="5" max="5" width="8.00390625" style="0" customWidth="1"/>
    <col min="6" max="6" width="12.7109375" style="0" customWidth="1"/>
  </cols>
  <sheetData>
    <row r="1" spans="1:2" ht="15">
      <c r="A1" s="1" t="s">
        <v>28</v>
      </c>
      <c r="B1" s="29"/>
    </row>
    <row r="2" spans="1:7" ht="15.75" thickBot="1">
      <c r="A2" s="4" t="s">
        <v>1</v>
      </c>
      <c r="B2" s="5" t="s">
        <v>29</v>
      </c>
      <c r="F2" s="13"/>
      <c r="G2" s="14"/>
    </row>
    <row r="3" spans="1:7" ht="15">
      <c r="A3" s="8" t="s">
        <v>30</v>
      </c>
      <c r="B3" s="39">
        <v>0.883</v>
      </c>
      <c r="D3" s="36">
        <v>88.3</v>
      </c>
      <c r="E3" s="25">
        <f>$F3/$F$7*100</f>
        <v>88.32825062378708</v>
      </c>
      <c r="F3" s="26">
        <v>3186</v>
      </c>
      <c r="G3" s="14"/>
    </row>
    <row r="4" spans="1:7" ht="15">
      <c r="A4" s="8" t="s">
        <v>31</v>
      </c>
      <c r="B4" s="40">
        <v>0.062</v>
      </c>
      <c r="D4" s="37">
        <v>6.2</v>
      </c>
      <c r="E4" s="25">
        <f aca="true" t="shared" si="0" ref="E4:E6">$F4/$F$7*100</f>
        <v>6.18242306626005</v>
      </c>
      <c r="F4" s="27">
        <v>223</v>
      </c>
      <c r="G4" s="14"/>
    </row>
    <row r="5" spans="1:7" ht="14.25" customHeight="1">
      <c r="A5" s="8" t="s">
        <v>32</v>
      </c>
      <c r="B5" s="40">
        <v>0.039</v>
      </c>
      <c r="D5" s="37">
        <v>3.9</v>
      </c>
      <c r="E5" s="25">
        <f t="shared" si="0"/>
        <v>3.8536179650679236</v>
      </c>
      <c r="F5" s="27">
        <v>139</v>
      </c>
      <c r="G5" s="14"/>
    </row>
    <row r="6" spans="1:7" ht="15">
      <c r="A6" s="8" t="s">
        <v>33</v>
      </c>
      <c r="B6" s="40">
        <v>0.016</v>
      </c>
      <c r="D6" s="38">
        <v>1.6</v>
      </c>
      <c r="E6" s="25">
        <f t="shared" si="0"/>
        <v>1.6357083448849459</v>
      </c>
      <c r="F6" s="28">
        <v>59</v>
      </c>
      <c r="G6" s="15"/>
    </row>
    <row r="7" ht="15">
      <c r="F7" s="23">
        <f>F3+F4+F5+F6</f>
        <v>3607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</sheetPr>
  <dimension ref="A1:A3"/>
  <sheetViews>
    <sheetView workbookViewId="0" topLeftCell="A1">
      <selection activeCell="A4" sqref="A4"/>
    </sheetView>
  </sheetViews>
  <sheetFormatPr defaultColWidth="9.140625" defaultRowHeight="15"/>
  <cols>
    <col min="1" max="1" width="25.57421875" style="0" bestFit="1" customWidth="1"/>
    <col min="2" max="2" width="27.57421875" style="0" bestFit="1" customWidth="1"/>
  </cols>
  <sheetData>
    <row r="1" ht="15">
      <c r="A1" s="1" t="s">
        <v>34</v>
      </c>
    </row>
    <row r="2" ht="15.75" thickBot="1">
      <c r="A2" s="5" t="s">
        <v>35</v>
      </c>
    </row>
    <row r="3" ht="15">
      <c r="A3" s="12">
        <v>310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</sheetPr>
  <dimension ref="A1:C3"/>
  <sheetViews>
    <sheetView workbookViewId="0" topLeftCell="A1">
      <selection activeCell="A3" sqref="A3"/>
    </sheetView>
  </sheetViews>
  <sheetFormatPr defaultColWidth="9.140625" defaultRowHeight="15"/>
  <cols>
    <col min="1" max="2" width="19.28125" style="0" bestFit="1" customWidth="1"/>
  </cols>
  <sheetData>
    <row r="1" ht="15">
      <c r="A1" s="1" t="s">
        <v>36</v>
      </c>
    </row>
    <row r="2" ht="15.75" thickBot="1">
      <c r="A2" s="5" t="s">
        <v>45</v>
      </c>
    </row>
    <row r="3" spans="1:3" ht="15">
      <c r="A3" s="31">
        <v>3</v>
      </c>
      <c r="C3" s="14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</sheetPr>
  <dimension ref="A1:A3"/>
  <sheetViews>
    <sheetView workbookViewId="0" topLeftCell="A1">
      <selection activeCell="B38" sqref="B38"/>
    </sheetView>
  </sheetViews>
  <sheetFormatPr defaultColWidth="9.140625" defaultRowHeight="15"/>
  <cols>
    <col min="1" max="1" width="19.28125" style="0" bestFit="1" customWidth="1"/>
  </cols>
  <sheetData>
    <row r="1" ht="15">
      <c r="A1" s="1" t="s">
        <v>41</v>
      </c>
    </row>
    <row r="2" ht="15.75" thickBot="1">
      <c r="A2" s="5" t="s">
        <v>29</v>
      </c>
    </row>
    <row r="3" ht="15">
      <c r="A3" s="14">
        <v>3607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</sheetPr>
  <dimension ref="A1:A3"/>
  <sheetViews>
    <sheetView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24.7109375" style="0" bestFit="1" customWidth="1"/>
  </cols>
  <sheetData>
    <row r="1" ht="15">
      <c r="A1" s="1" t="s">
        <v>37</v>
      </c>
    </row>
    <row r="2" ht="15.75" thickBot="1">
      <c r="A2" s="5" t="s">
        <v>38</v>
      </c>
    </row>
    <row r="3" ht="15">
      <c r="A3" s="16">
        <v>3548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</sheetPr>
  <dimension ref="A1:A3"/>
  <sheetViews>
    <sheetView workbookViewId="0" topLeftCell="A1">
      <selection activeCell="M17" sqref="M17"/>
    </sheetView>
  </sheetViews>
  <sheetFormatPr defaultColWidth="9.140625" defaultRowHeight="15"/>
  <cols>
    <col min="1" max="1" width="19.28125" style="0" bestFit="1" customWidth="1"/>
  </cols>
  <sheetData>
    <row r="1" ht="15">
      <c r="A1" s="1" t="s">
        <v>39</v>
      </c>
    </row>
    <row r="2" ht="15.75" thickBot="1">
      <c r="A2" s="5" t="s">
        <v>40</v>
      </c>
    </row>
    <row r="3" ht="15">
      <c r="A3" s="16">
        <v>3682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do informacji sygnalnych</dc:title>
  <dc:subject/>
  <dc:creator/>
  <cp:keywords/>
  <dc:description/>
  <cp:lastModifiedBy/>
  <dcterms:created xsi:type="dcterms:W3CDTF">2006-09-16T00:00:00Z</dcterms:created>
  <dcterms:modified xsi:type="dcterms:W3CDTF">2023-08-29T07:09:21Z</dcterms:modified>
  <cp:category/>
  <cp:version/>
  <cp:contentType/>
  <cp:contentStatus/>
</cp:coreProperties>
</file>