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3" r:id="rId8"/>
    <sheet name="9" sheetId="14" r:id="rId9"/>
  </sheets>
  <definedNames>
    <definedName name="Eksponaty_w_kolekcjach_muzealnych">'8'!$A$1</definedName>
    <definedName name="Jednostki_zlokalizowane_w_stolicach_województw">'3'!$A$1</definedName>
    <definedName name="Kwota_sprzedaży_dzieł_sztuki__w_Warszawie">'6'!$A$1</definedName>
    <definedName name="Kwota_sprzedaży_dzieł_sztuki_i_antyków">'4'!$A$1</definedName>
    <definedName name="Kwota_sprzedaży_dzieł_sztuki_w_Krakowie">'7'!$A$1</definedName>
    <definedName name="Mapa_1._Muzea_i_oddziały_muzealne_w_2021_r.">#REF!</definedName>
    <definedName name="Muzea_i_oddziały_muzealne">'4'!$A$1</definedName>
    <definedName name="Sprzedaż_dzieł_sztuki_–_malarstwo">'5'!$A$1</definedName>
    <definedName name="Sprzedaż_dzieł_sztuki_przez_Internet">'9'!$A$1</definedName>
    <definedName name="sprzedaż_dzieł_sztuki_przez_tradycyjne_aukcje">'8'!$A$1</definedName>
    <definedName name="Tablica_1._Kapitał_podstawowy">#REF!</definedName>
    <definedName name="Wykres_1._Muzea_wg_rodzajów">'1'!$A$1</definedName>
    <definedName name="Wykres_1._Struktura_podmiotów_z_kapitałem_zagranicznym_według_wybranych_zmiennych_i_klas_wielkości_w_2020_r.">#REF!</definedName>
    <definedName name="Wykres_1._Struktura_sprzedaży_dzieł_sztuki_i_antyków__własnych_i_komisowych__według_rodzajów">'1'!$A$1</definedName>
    <definedName name="Wykres_2._Struktura_kapitału_podstawowego_według_rodzaju_oraz_liczby_pracujących_w_2020_r.">#REF!</definedName>
    <definedName name="Wykres_2._Struktura_sprzedaży_dzieł_sztuki_i_antyków__własnych_i_komisowych__według_kanałów_dystrybucji">'2'!$A$1</definedName>
    <definedName name="Wykres_2._Wystawy_wg_rodzajów">'2'!$A$1</definedName>
    <definedName name="Wykres_3._Wystawy_czasowe">'3'!$A$1</definedName>
    <definedName name="Wystawy_czasowe">'6'!$A$1</definedName>
    <definedName name="Wystawy_stałe">'5'!$A$1</definedName>
    <definedName name="Zwiedzający">'7'!$A$1</definedName>
  </definedNames>
  <calcPr calcId="152511"/>
</workbook>
</file>

<file path=xl/sharedStrings.xml><?xml version="1.0" encoding="utf-8"?>
<sst xmlns="http://schemas.openxmlformats.org/spreadsheetml/2006/main" count="37" uniqueCount="32">
  <si>
    <t>Wyszczególnienie</t>
  </si>
  <si>
    <t>inne</t>
  </si>
  <si>
    <t>Kwota sprzedaży dzieł sztuki i antyków</t>
  </si>
  <si>
    <t>Sprzedaż dzieł sztuki – malarstwo</t>
  </si>
  <si>
    <t>Kwota sprzedaży dzieł sztuki  w Warszawie</t>
  </si>
  <si>
    <t>Kwota sprzedaży dzieł sztuki w Krakowie</t>
  </si>
  <si>
    <t>sprzedaż dzieł sztuki przez tradycyjne aukcje</t>
  </si>
  <si>
    <t>Sprzedaż dzieł sztuki przez Internet</t>
  </si>
  <si>
    <t>jednostki zlokalizowane w stolicach województw</t>
  </si>
  <si>
    <t>Jednostki zlokalizowane w stolicach województw</t>
  </si>
  <si>
    <t>Wykres 2. Struktura sprzedaży dzieł sztuki i antyków (własnych i komisowych) według kanałów dystrybucji</t>
  </si>
  <si>
    <t xml:space="preserve">placówka handlowa </t>
  </si>
  <si>
    <t>tradycyjne aukcje</t>
  </si>
  <si>
    <t xml:space="preserve">targi sztuki </t>
  </si>
  <si>
    <t>Internet</t>
  </si>
  <si>
    <t>inne kanały dystrybucji</t>
  </si>
  <si>
    <t>sprzedaż dzieł sztuki i antyków</t>
  </si>
  <si>
    <t>Wykres 1. Struktura sprzedaży dzieł sztuki i antyków (własnych i komisowych) według rodzajów</t>
  </si>
  <si>
    <t>malarstwo</t>
  </si>
  <si>
    <t>rysunek, grafika</t>
  </si>
  <si>
    <t>fotografia</t>
  </si>
  <si>
    <t>rzeźby, instalacje</t>
  </si>
  <si>
    <t>bibliofilstwo</t>
  </si>
  <si>
    <t>rzemiosło artystyczne</t>
  </si>
  <si>
    <t>ogółem</t>
  </si>
  <si>
    <t>w %</t>
  </si>
  <si>
    <t>kwota sprzedaży dzieł sztuki i antyków w mln zł</t>
  </si>
  <si>
    <t>sprzedaż dzieł sztuki – malarstwo w mln zł</t>
  </si>
  <si>
    <t>kwota sprzedaży dzieł sztuki  w Warszawie w mln zł</t>
  </si>
  <si>
    <t>kwota sprzedaży dzieł sztuki w Krakowie w mln zł</t>
  </si>
  <si>
    <t>sprzedaż dzieł sztuki przez tradycyjne aukcje w mln zł</t>
  </si>
  <si>
    <t>sprzedaż dzieł sztuki przez Internet w mln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</si>
</sst>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/>
      <bottom style="thin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3" fontId="0" fillId="0" borderId="0" xfId="0" applyNumberFormat="1"/>
    <xf numFmtId="2" fontId="0" fillId="0" borderId="0" xfId="0" applyNumberFormat="1"/>
    <xf numFmtId="164" fontId="0" fillId="0" borderId="4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right" vertical="center"/>
    </xf>
    <xf numFmtId="0" fontId="0" fillId="0" borderId="4" xfId="0" applyFont="1" applyBorder="1"/>
    <xf numFmtId="0" fontId="4" fillId="0" borderId="5" xfId="0" applyFont="1" applyBorder="1" applyAlignment="1">
      <alignment vertical="center"/>
    </xf>
    <xf numFmtId="0" fontId="5" fillId="0" borderId="0" xfId="0" applyFont="1"/>
    <xf numFmtId="4" fontId="0" fillId="0" borderId="0" xfId="0" applyNumberFormat="1"/>
    <xf numFmtId="3" fontId="7" fillId="0" borderId="6" xfId="0" applyNumberFormat="1" applyFont="1" applyFill="1" applyBorder="1" applyAlignment="1">
      <alignment horizontal="right" vertical="top" wrapText="1" readingOrder="1"/>
    </xf>
    <xf numFmtId="165" fontId="0" fillId="0" borderId="7" xfId="20" applyNumberFormat="1" applyFont="1" applyBorder="1"/>
    <xf numFmtId="165" fontId="4" fillId="0" borderId="0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/>
    </xf>
    <xf numFmtId="165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dxfs count="55">
    <dxf>
      <font>
        <b val="0"/>
        <i val="0"/>
        <u val="none"/>
        <strike val="0"/>
        <sz val="11"/>
        <name val="Calibri"/>
        <color auto="1"/>
      </font>
      <numFmt numFmtId="164" formatCode="0.0%"/>
      <alignment horizontal="right" vertical="center" textRotation="0" wrapText="1" shrinkToFit="1" readingOrder="0"/>
      <border>
        <left style="thin"/>
        <right style="thin"/>
        <top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</font>
      <alignment horizontal="right" vertical="center" textRotation="0" wrapText="1" shrinkToFit="1" readingOrder="0"/>
    </dxf>
    <dxf>
      <border>
        <bottom style="thin"/>
      </border>
    </dxf>
    <dxf>
      <font>
        <b val="0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</font>
      <numFmt numFmtId="164" formatCode="0.0%"/>
      <alignment horizontal="right" vertical="center" textRotation="0" wrapText="1" shrinkToFit="1" readingOrder="0"/>
      <border>
        <left style="thin"/>
        <right style="thin"/>
        <top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</font>
      <alignment horizontal="right" vertical="center" textRotation="0" wrapText="1" shrinkToFit="1" readingOrder="0"/>
    </dxf>
    <dxf>
      <border>
        <bottom style="thin"/>
      </border>
    </dxf>
    <dxf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auto="1"/>
      </font>
      <numFmt numFmtId="164" formatCode="0.0%"/>
      <alignment horizontal="general" vertical="center" textRotation="0" wrapText="1" shrinkToFit="1" readingOrder="0"/>
      <border>
        <left/>
        <right style="thin"/>
        <top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auto="1"/>
      </font>
      <alignment horizontal="general" vertical="center" textRotation="0" wrapText="1" shrinkToFit="1" readingOrder="0"/>
    </dxf>
    <dxf>
      <border>
        <bottom style="thin"/>
      </border>
    </dxf>
    <dxf>
      <alignment horizontal="general"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  <numFmt numFmtId="164" formatCode="0.0%"/>
      <border>
        <left style="thin"/>
        <right style="thin"/>
        <top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  <color theme="1"/>
      </font>
    </dxf>
    <dxf>
      <border>
        <bottom style="thin"/>
      </border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color auto="1"/>
      </font>
      <numFmt numFmtId="165" formatCode="0.0"/>
      <alignment horizontal="right" vertical="center" textRotation="0" wrapText="1" shrinkToFit="1" readingOrder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auto="1"/>
      </font>
      <numFmt numFmtId="165" formatCode="0.0"/>
      <alignment horizontal="right" vertical="center" textRotation="0" wrapText="1" shrinkToFit="1" readingOrder="0"/>
    </dxf>
    <dxf>
      <border>
        <bottom style="thin"/>
      </border>
    </dxf>
    <dxf>
      <alignment horizontal="general" vertical="bottom" textRotation="0" wrapText="1" shrinkToFit="1" readingOrder="0"/>
    </dxf>
    <dxf>
      <numFmt numFmtId="165" formatCode="0.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65" formatCode="0.0"/>
    </dxf>
    <dxf>
      <border>
        <bottom style="thin"/>
      </border>
    </dxf>
    <dxf>
      <alignment horizontal="general" vertical="bottom" textRotation="0" wrapText="1" shrinkToFit="1" readingOrder="0"/>
    </dxf>
    <dxf>
      <numFmt numFmtId="164" formatCode="0.0%"/>
      <fill>
        <patternFill patternType="none"/>
      </fill>
      <alignment horizontal="right" vertical="bottom" textRotation="0" wrapText="1" shrinkToFit="1" readingOrder="0"/>
      <border>
        <left style="thin"/>
        <right style="thin"/>
        <top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numFmt numFmtId="164" formatCode="0.0%"/>
      <alignment horizontal="right" vertical="bottom" textRotation="0" wrapText="1" shrinkToFit="1" readingOrder="0"/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numFmt numFmtId="165" formatCode="0.0"/>
    </dxf>
    <dxf>
      <fill>
        <patternFill patternType="none"/>
      </fill>
      <border>
        <left style="thin"/>
        <right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medium"/>
      </border>
    </dxf>
    <dxf>
      <alignment horizontal="general" vertical="center" textRotation="0" wrapText="1" shrinkToFit="1" readingOrder="0"/>
      <border>
        <left style="thin"/>
        <right style="thin"/>
        <top/>
        <bottom/>
      </border>
    </dxf>
    <dxf>
      <numFmt numFmtId="165" formatCode="0.0"/>
      <alignment horizontal="center" vertical="center" textRotation="0" wrapText="1" shrinkToFit="1" readingOrder="0"/>
      <border>
        <left style="thin"/>
        <right style="thin"/>
        <top/>
        <bottom/>
      </border>
    </dxf>
    <dxf>
      <alignment horizontal="left" vertical="center" textRotation="0" wrapText="1" shrinkToFit="1" readingOrder="0"/>
      <border>
        <left style="thin"/>
        <right/>
        <top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right" vertical="center" textRotation="0" wrapText="1" shrinkToFit="1" readingOrder="0"/>
    </dxf>
    <dxf>
      <border>
        <bottom style="medium"/>
      </border>
    </dxf>
    <dxf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26" displayName="Tabela26" ref="A2:B9" totalsRowShown="0" headerRowDxfId="54" dataDxfId="52" tableBorderDxfId="51" headerRowBorderDxfId="53" totalsRowBorderDxfId="50">
  <autoFilter ref="A2:B9"/>
  <tableColumns count="2">
    <tableColumn id="1" name="Wyszczególnienie" dataDxfId="49"/>
    <tableColumn id="2" name="sprzedaż dzieł sztuki i antyków" dataDxfId="48">
      <calculatedColumnFormula>F3/$F$10*100</calculatedColumnFormula>
    </tableColumn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id="6" name="Tabela37" displayName="Tabela37" ref="A2:B7" totalsRowShown="0" headerRowDxfId="47" tableBorderDxfId="45" headerRowBorderDxfId="46" totalsRowBorderDxfId="44">
  <autoFilter ref="A2:B7"/>
  <tableColumns count="2">
    <tableColumn id="1" name="Wyszczególnienie" dataDxfId="43"/>
    <tableColumn id="2" name="sprzedaż dzieł sztuki i antyków" dataDxfId="42">
      <calculatedColumnFormula>E3/$E$8*100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Tabela378" displayName="Tabela378" ref="A2:A3" totalsRowShown="0" headerRowDxfId="41" dataDxfId="39" tableBorderDxfId="38" headerRowBorderDxfId="40" totalsRowBorderDxfId="37">
  <autoFilter ref="A2:A3"/>
  <tableColumns count="1">
    <tableColumn id="1" name="jednostki zlokalizowane w stolicach województw" dataDxfId="3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Tabela3789" displayName="Tabela3789" ref="A2:A3" totalsRowShown="0" headerRowDxfId="35" dataDxfId="33" tableBorderDxfId="32" headerRowBorderDxfId="34" totalsRowBorderDxfId="31">
  <autoFilter ref="A2:A3"/>
  <tableColumns count="1">
    <tableColumn id="2" name="kwota sprzedaży dzieł sztuki i antyków w mln zł" dataDxfId="3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9" name="Tabela378910" displayName="Tabela378910" ref="A2:A3" totalsRowShown="0" headerRowDxfId="29" dataDxfId="27" tableBorderDxfId="26" headerRowBorderDxfId="28" totalsRowBorderDxfId="25">
  <autoFilter ref="A2:A3"/>
  <tableColumns count="1">
    <tableColumn id="2" name="sprzedaż dzieł sztuki – malarstwo w mln zł" dataDxfId="2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Tabela37891011" displayName="Tabela37891011" ref="A2:A3" totalsRowShown="0" headerRowDxfId="23" dataDxfId="21" tableBorderDxfId="20" headerRowBorderDxfId="22" totalsRowBorderDxfId="19">
  <autoFilter ref="A2:A3"/>
  <tableColumns count="1">
    <tableColumn id="2" name="kwota sprzedaży dzieł sztuki  w Warszawie w mln zł" dataDxfId="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1" name="Tabela3789101112" displayName="Tabela3789101112" ref="A2:A3" totalsRowShown="0" headerRowDxfId="17" dataDxfId="15" tableBorderDxfId="14" headerRowBorderDxfId="16" totalsRowBorderDxfId="13">
  <autoFilter ref="A2:A3"/>
  <tableColumns count="1">
    <tableColumn id="2" name="kwota sprzedaży dzieł sztuki w Krakowie w mln zł" dataDxfId="1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2" name="Tabela378910111213" displayName="Tabela378910111213" ref="A2:A3" totalsRowShown="0" headerRowDxfId="11" dataDxfId="9" tableBorderDxfId="8" headerRowBorderDxfId="10" totalsRowBorderDxfId="7">
  <autoFilter ref="A2:A3"/>
  <tableColumns count="1">
    <tableColumn id="2" name="sprzedaż dzieł sztuki przez tradycyjne aukcje w mln zł" dataDxfId="6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" name="Tabela3789101112132" displayName="Tabela3789101112132" ref="A2:A3" totalsRowShown="0" headerRowDxfId="5" dataDxfId="3" tableBorderDxfId="2" headerRowBorderDxfId="4" totalsRowBorderDxfId="1">
  <autoFilter ref="A2:A3"/>
  <tableColumns count="1">
    <tableColumn id="2" name="sprzedaż dzieł sztuki przez Internet w mln zł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tabSelected="1" workbookViewId="0" topLeftCell="A1">
      <selection activeCell="C13" sqref="C13"/>
    </sheetView>
  </sheetViews>
  <sheetFormatPr defaultColWidth="9.140625" defaultRowHeight="15"/>
  <cols>
    <col min="1" max="1" width="27.7109375" style="0" bestFit="1" customWidth="1"/>
    <col min="2" max="2" width="30.8515625" style="0" bestFit="1" customWidth="1"/>
    <col min="6" max="6" width="13.7109375" style="0" customWidth="1"/>
    <col min="9" max="9" width="13.421875" style="0" customWidth="1"/>
    <col min="11" max="11" width="15.00390625" style="0" customWidth="1"/>
  </cols>
  <sheetData>
    <row r="1" spans="1:6" ht="15">
      <c r="A1" s="10" t="s">
        <v>17</v>
      </c>
      <c r="B1" s="1"/>
      <c r="F1" s="21" t="s">
        <v>25</v>
      </c>
    </row>
    <row r="2" spans="1:2" ht="15.75" thickBot="1">
      <c r="A2" s="2" t="s">
        <v>0</v>
      </c>
      <c r="B2" s="11" t="s">
        <v>16</v>
      </c>
    </row>
    <row r="3" spans="1:6" ht="15">
      <c r="A3" s="6" t="s">
        <v>18</v>
      </c>
      <c r="B3" s="27">
        <f>F3/$F$10*100</f>
        <v>86.52121686030578</v>
      </c>
      <c r="E3">
        <f>F3/$F$10*100</f>
        <v>86.52121686030578</v>
      </c>
      <c r="F3" s="23">
        <v>563025468</v>
      </c>
    </row>
    <row r="4" spans="1:6" ht="15">
      <c r="A4" s="6" t="s">
        <v>19</v>
      </c>
      <c r="B4" s="27">
        <f aca="true" t="shared" si="0" ref="B4:B9">F4/$F$10*100</f>
        <v>4.130538591680037</v>
      </c>
      <c r="E4">
        <f>F4/$F$10*100</f>
        <v>4.130538591680037</v>
      </c>
      <c r="F4" s="23">
        <v>26878938</v>
      </c>
    </row>
    <row r="5" spans="1:6" ht="15">
      <c r="A5" s="6" t="s">
        <v>20</v>
      </c>
      <c r="B5" s="27">
        <f t="shared" si="0"/>
        <v>0.5359319721729434</v>
      </c>
      <c r="E5">
        <f>F5/$F$10*100</f>
        <v>0.5359319721729434</v>
      </c>
      <c r="F5" s="23">
        <v>3487507</v>
      </c>
    </row>
    <row r="6" spans="1:6" ht="15">
      <c r="A6" s="6" t="s">
        <v>21</v>
      </c>
      <c r="B6" s="27">
        <f t="shared" si="0"/>
        <v>3.3818565756072463</v>
      </c>
      <c r="E6">
        <f>F6/$F$10*100</f>
        <v>3.3818565756072463</v>
      </c>
      <c r="F6" s="23">
        <v>22006988</v>
      </c>
    </row>
    <row r="7" spans="1:6" ht="15">
      <c r="A7" s="6" t="s">
        <v>22</v>
      </c>
      <c r="B7" s="27">
        <f t="shared" si="0"/>
        <v>1.7090896988824582</v>
      </c>
      <c r="E7">
        <f>F7/$F$10*100</f>
        <v>1.7090896988824582</v>
      </c>
      <c r="F7" s="23">
        <v>11121677</v>
      </c>
    </row>
    <row r="8" spans="1:6" ht="15">
      <c r="A8" s="6" t="s">
        <v>23</v>
      </c>
      <c r="B8" s="27">
        <f t="shared" si="0"/>
        <v>3.6561241101685766</v>
      </c>
      <c r="E8">
        <f aca="true" t="shared" si="1" ref="E8">F8/$F$10*100</f>
        <v>3.6561241101685766</v>
      </c>
      <c r="F8" s="23">
        <v>23791748</v>
      </c>
    </row>
    <row r="9" spans="1:6" ht="15">
      <c r="A9" s="6" t="s">
        <v>1</v>
      </c>
      <c r="B9" s="27">
        <f t="shared" si="0"/>
        <v>0.06524219118295217</v>
      </c>
      <c r="E9">
        <f>F9/$F$10*100</f>
        <v>0.06524219118295217</v>
      </c>
      <c r="F9" s="23">
        <v>424555</v>
      </c>
    </row>
    <row r="10" spans="6:11" ht="15">
      <c r="F10" s="12">
        <f>SUM(F3:F9)</f>
        <v>650736881</v>
      </c>
      <c r="K10" s="22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workbookViewId="0" topLeftCell="A1">
      <selection activeCell="B23" sqref="B23"/>
    </sheetView>
  </sheetViews>
  <sheetFormatPr defaultColWidth="9.140625" defaultRowHeight="15"/>
  <cols>
    <col min="1" max="1" width="30.57421875" style="0" bestFit="1" customWidth="1"/>
    <col min="2" max="2" width="30.8515625" style="0" bestFit="1" customWidth="1"/>
    <col min="5" max="5" width="11.8515625" style="0" customWidth="1"/>
    <col min="9" max="9" width="12.7109375" style="0" customWidth="1"/>
  </cols>
  <sheetData>
    <row r="1" spans="1:6" ht="15">
      <c r="A1" s="10" t="s">
        <v>10</v>
      </c>
      <c r="F1" s="21" t="s">
        <v>25</v>
      </c>
    </row>
    <row r="2" spans="1:2" ht="15.75" thickBot="1">
      <c r="A2" s="3" t="s">
        <v>0</v>
      </c>
      <c r="B2" s="4" t="s">
        <v>16</v>
      </c>
    </row>
    <row r="3" spans="1:5" ht="15">
      <c r="A3" s="6" t="s">
        <v>11</v>
      </c>
      <c r="B3" s="27">
        <f>E3/$E$8*100</f>
        <v>26.99299657490905</v>
      </c>
      <c r="D3">
        <f>E3/$E$8*100</f>
        <v>26.99299657490905</v>
      </c>
      <c r="E3" s="23">
        <v>175653384</v>
      </c>
    </row>
    <row r="4" spans="1:5" ht="15">
      <c r="A4" s="6" t="s">
        <v>12</v>
      </c>
      <c r="B4" s="27">
        <f aca="true" t="shared" si="0" ref="B4:B7">E4/$E$8*100</f>
        <v>66.71591586031529</v>
      </c>
      <c r="D4">
        <f>E4/$E$8*100</f>
        <v>66.71591586031529</v>
      </c>
      <c r="E4" s="23">
        <v>434145070</v>
      </c>
    </row>
    <row r="5" spans="1:5" ht="15">
      <c r="A5" s="6" t="s">
        <v>13</v>
      </c>
      <c r="B5" s="27">
        <f t="shared" si="0"/>
        <v>0.6610445981468814</v>
      </c>
      <c r="D5">
        <f>E5/$E$8*100</f>
        <v>0.6610445981468814</v>
      </c>
      <c r="E5" s="23">
        <v>4301661</v>
      </c>
    </row>
    <row r="6" spans="1:5" ht="15">
      <c r="A6" s="6" t="s">
        <v>14</v>
      </c>
      <c r="B6" s="27">
        <f t="shared" si="0"/>
        <v>5.111208073666875</v>
      </c>
      <c r="D6">
        <f>E6/$E$8*100</f>
        <v>5.111208073666875</v>
      </c>
      <c r="E6" s="23">
        <v>33260516</v>
      </c>
    </row>
    <row r="7" spans="1:5" ht="15">
      <c r="A7" s="6" t="s">
        <v>15</v>
      </c>
      <c r="B7" s="27">
        <f t="shared" si="0"/>
        <v>0.5188348929619067</v>
      </c>
      <c r="D7">
        <f>E7/$E$8*100</f>
        <v>0.5188348929619067</v>
      </c>
      <c r="E7" s="23">
        <v>3376250</v>
      </c>
    </row>
    <row r="8" spans="5:9" ht="15">
      <c r="E8" s="12">
        <f>SUM(E3:E7)</f>
        <v>650736881</v>
      </c>
      <c r="I8" s="12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"/>
  <sheetViews>
    <sheetView workbookViewId="0" topLeftCell="A1">
      <selection activeCell="A3" sqref="A3"/>
    </sheetView>
  </sheetViews>
  <sheetFormatPr defaultColWidth="9.140625" defaultRowHeight="15"/>
  <cols>
    <col min="1" max="1" width="45.421875" style="0" bestFit="1" customWidth="1"/>
  </cols>
  <sheetData>
    <row r="1" s="8" customFormat="1" ht="15">
      <c r="A1" s="9" t="s">
        <v>9</v>
      </c>
    </row>
    <row r="2" ht="15">
      <c r="A2" s="7" t="s">
        <v>8</v>
      </c>
    </row>
    <row r="3" spans="1:4" ht="15">
      <c r="A3" s="14">
        <v>0.691</v>
      </c>
      <c r="D3">
        <f>141/204*100</f>
        <v>69.11764705882352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 topLeftCell="A1">
      <selection activeCell="A3" sqref="A3"/>
    </sheetView>
  </sheetViews>
  <sheetFormatPr defaultColWidth="9.140625" defaultRowHeight="15"/>
  <cols>
    <col min="1" max="1" width="45.00390625" style="0" customWidth="1"/>
    <col min="2" max="2" width="27.57421875" style="0" bestFit="1" customWidth="1"/>
  </cols>
  <sheetData>
    <row r="1" ht="15">
      <c r="A1" s="5" t="s">
        <v>2</v>
      </c>
    </row>
    <row r="2" ht="15">
      <c r="A2" s="4" t="s">
        <v>26</v>
      </c>
    </row>
    <row r="3" ht="15">
      <c r="A3" s="24">
        <v>650.7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"/>
  <sheetViews>
    <sheetView workbookViewId="0" topLeftCell="A1">
      <selection activeCell="A2" sqref="A2"/>
    </sheetView>
  </sheetViews>
  <sheetFormatPr defaultColWidth="9.140625" defaultRowHeight="15"/>
  <cols>
    <col min="1" max="1" width="40.7109375" style="0" customWidth="1"/>
    <col min="2" max="2" width="27.57421875" style="0" bestFit="1" customWidth="1"/>
    <col min="3" max="3" width="17.140625" style="0" customWidth="1"/>
    <col min="4" max="4" width="15.00390625" style="0" customWidth="1"/>
  </cols>
  <sheetData>
    <row r="1" ht="15">
      <c r="A1" s="5" t="s">
        <v>3</v>
      </c>
    </row>
    <row r="2" spans="1:4" ht="15">
      <c r="A2" s="4" t="s">
        <v>27</v>
      </c>
      <c r="B2" s="17" t="s">
        <v>25</v>
      </c>
      <c r="C2" s="16" t="s">
        <v>24</v>
      </c>
      <c r="D2" s="16" t="s">
        <v>18</v>
      </c>
    </row>
    <row r="3" spans="1:4" ht="15">
      <c r="A3" s="25">
        <v>563</v>
      </c>
      <c r="B3" s="13">
        <f>D3/C3*100</f>
        <v>86.52121686030578</v>
      </c>
      <c r="C3" s="15">
        <v>650736881</v>
      </c>
      <c r="D3" s="15">
        <v>563025468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 topLeftCell="A1">
      <selection activeCell="A6" sqref="A6"/>
    </sheetView>
  </sheetViews>
  <sheetFormatPr defaultColWidth="9.140625" defaultRowHeight="15"/>
  <cols>
    <col min="1" max="1" width="48.28125" style="0" customWidth="1"/>
    <col min="2" max="2" width="19.28125" style="0" bestFit="1" customWidth="1"/>
  </cols>
  <sheetData>
    <row r="1" ht="15">
      <c r="A1" s="5" t="s">
        <v>4</v>
      </c>
    </row>
    <row r="2" ht="15">
      <c r="A2" s="4" t="s">
        <v>28</v>
      </c>
    </row>
    <row r="3" ht="15">
      <c r="A3" s="19">
        <v>501.4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 topLeftCell="A1">
      <selection activeCell="A2" sqref="A2"/>
    </sheetView>
  </sheetViews>
  <sheetFormatPr defaultColWidth="9.140625" defaultRowHeight="15"/>
  <cols>
    <col min="1" max="1" width="46.57421875" style="0" customWidth="1"/>
    <col min="2" max="2" width="14.00390625" style="0" bestFit="1" customWidth="1"/>
  </cols>
  <sheetData>
    <row r="1" ht="15">
      <c r="A1" s="5" t="s">
        <v>5</v>
      </c>
    </row>
    <row r="2" ht="15">
      <c r="A2" s="4" t="s">
        <v>29</v>
      </c>
    </row>
    <row r="3" ht="15">
      <c r="A3" s="20">
        <v>54.5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 topLeftCell="A1">
      <selection activeCell="B11" sqref="B11"/>
    </sheetView>
  </sheetViews>
  <sheetFormatPr defaultColWidth="9.140625" defaultRowHeight="15"/>
  <cols>
    <col min="1" max="1" width="49.8515625" style="0" customWidth="1"/>
    <col min="2" max="2" width="35.7109375" style="0" bestFit="1" customWidth="1"/>
    <col min="3" max="3" width="11.421875" style="0" customWidth="1"/>
  </cols>
  <sheetData>
    <row r="1" ht="15">
      <c r="A1" s="5" t="s">
        <v>6</v>
      </c>
    </row>
    <row r="2" ht="15">
      <c r="A2" s="4" t="s">
        <v>30</v>
      </c>
    </row>
    <row r="3" ht="15">
      <c r="A3" s="18">
        <v>417.9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3"/>
  <sheetViews>
    <sheetView workbookViewId="0" topLeftCell="A1">
      <selection activeCell="B33" sqref="B33"/>
    </sheetView>
  </sheetViews>
  <sheetFormatPr defaultColWidth="9.140625" defaultRowHeight="15"/>
  <cols>
    <col min="1" max="1" width="43.28125" style="0" bestFit="1" customWidth="1"/>
  </cols>
  <sheetData>
    <row r="1" ht="15">
      <c r="A1" s="5" t="s">
        <v>7</v>
      </c>
    </row>
    <row r="2" ht="15">
      <c r="A2" s="26" t="s">
        <v>31</v>
      </c>
    </row>
    <row r="3" ht="15">
      <c r="A3" s="18">
        <v>33.3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do informacji sygnalnych</dc:title>
  <dc:subject/>
  <dc:creator/>
  <cp:keywords/>
  <dc:description/>
  <cp:lastModifiedBy/>
  <dcterms:created xsi:type="dcterms:W3CDTF">2006-09-16T00:00:00Z</dcterms:created>
  <dcterms:modified xsi:type="dcterms:W3CDTF">2023-07-27T09:22:07Z</dcterms:modified>
  <cp:category/>
  <cp:version/>
  <cp:contentType/>
  <cp:contentStatus/>
</cp:coreProperties>
</file>